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1355" windowHeight="9465" activeTab="1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B9" i="2"/>
  <c r="B10" s="1"/>
  <c r="B14"/>
  <c r="D14" s="1"/>
  <c r="B15"/>
  <c r="D15" s="1"/>
  <c r="F15" s="1"/>
  <c r="F11" i="3"/>
  <c r="F12"/>
  <c r="F13"/>
  <c r="D39" s="1"/>
  <c r="F11" i="1"/>
  <c r="F12"/>
  <c r="F13"/>
  <c r="D39" s="1"/>
  <c r="B5" i="3"/>
  <c r="B6" s="1"/>
  <c r="B5" i="1"/>
  <c r="B6"/>
  <c r="B7" s="1"/>
  <c r="B16" i="3"/>
  <c r="D16"/>
  <c r="D18" s="1"/>
  <c r="B17"/>
  <c r="D17"/>
  <c r="F17"/>
  <c r="B18"/>
  <c r="B16" i="2"/>
  <c r="B16" i="1"/>
  <c r="D16"/>
  <c r="D18" s="1"/>
  <c r="B17"/>
  <c r="D17"/>
  <c r="F17" s="1"/>
  <c r="F18" s="1"/>
  <c r="C22" s="1"/>
  <c r="F16"/>
  <c r="B18"/>
  <c r="B30" i="2" l="1"/>
  <c r="B25"/>
  <c r="B26" i="1"/>
  <c r="B28" s="1"/>
  <c r="B33"/>
  <c r="B26" i="3"/>
  <c r="B33"/>
  <c r="C21" i="1"/>
  <c r="C23" s="1"/>
  <c r="D38"/>
  <c r="D40" s="1"/>
  <c r="B7" i="3"/>
  <c r="B32"/>
  <c r="B34" s="1"/>
  <c r="D34" s="1"/>
  <c r="D28" s="1"/>
  <c r="B27"/>
  <c r="F14" i="2"/>
  <c r="F16" s="1"/>
  <c r="C20" s="1"/>
  <c r="D16"/>
  <c r="B32" i="1"/>
  <c r="B34" s="1"/>
  <c r="D34" s="1"/>
  <c r="D28" s="1"/>
  <c r="B27"/>
  <c r="F16" i="3"/>
  <c r="F18" s="1"/>
  <c r="C22" s="1"/>
  <c r="B11" i="2"/>
  <c r="C19" s="1"/>
  <c r="C21" s="1"/>
  <c r="B31" l="1"/>
  <c r="B32" s="1"/>
  <c r="D32" s="1"/>
  <c r="D26" s="1"/>
  <c r="B24"/>
  <c r="B26" s="1"/>
  <c r="D38" i="3"/>
  <c r="D40" s="1"/>
  <c r="C21"/>
  <c r="C23" s="1"/>
  <c r="B28"/>
  <c r="F28" s="1"/>
  <c r="F28" i="1"/>
  <c r="B36" i="2" l="1"/>
</calcChain>
</file>

<file path=xl/sharedStrings.xml><?xml version="1.0" encoding="utf-8"?>
<sst xmlns="http://schemas.openxmlformats.org/spreadsheetml/2006/main" count="114" uniqueCount="43">
  <si>
    <t>IVA  74  TER</t>
  </si>
  <si>
    <t>vendita</t>
  </si>
  <si>
    <t>costo</t>
  </si>
  <si>
    <t>differenza</t>
  </si>
  <si>
    <t>imponibile</t>
  </si>
  <si>
    <t>iva 20%</t>
  </si>
  <si>
    <t>SERVIZIO  SINGOLO</t>
  </si>
  <si>
    <t xml:space="preserve">vendita </t>
  </si>
  <si>
    <t>iva 10%</t>
  </si>
  <si>
    <t>Iva 74 Ter</t>
  </si>
  <si>
    <t>Iva 10%</t>
  </si>
  <si>
    <t>a favore singolo</t>
  </si>
  <si>
    <t>IVA</t>
  </si>
  <si>
    <t>RICAVO</t>
  </si>
  <si>
    <t>Imposte Redditi</t>
  </si>
  <si>
    <t>74 ter</t>
  </si>
  <si>
    <t>singolo</t>
  </si>
  <si>
    <t>imposte ires-irap 40%</t>
  </si>
  <si>
    <t>74 Ter</t>
  </si>
  <si>
    <t>rett.imposte</t>
  </si>
  <si>
    <t>diff.favore singolo</t>
  </si>
  <si>
    <t>situazione  iva  74  ter  2009</t>
  </si>
  <si>
    <t>situazione  iva  74  ter  2009 +150mila</t>
  </si>
  <si>
    <t>IVA  NOLEGGIO  PULLMAN  10%</t>
  </si>
  <si>
    <t xml:space="preserve">        iva 10%</t>
  </si>
  <si>
    <t>vendite</t>
  </si>
  <si>
    <t>acquisti</t>
  </si>
  <si>
    <t>differenza iva</t>
  </si>
  <si>
    <t>iva 74 ter</t>
  </si>
  <si>
    <t>iva 10% nolo</t>
  </si>
  <si>
    <t>totale  iva 2009</t>
  </si>
  <si>
    <t>pagata</t>
  </si>
  <si>
    <t>meno 150mila</t>
  </si>
  <si>
    <t>più 150mila</t>
  </si>
  <si>
    <t>IVA  PAGATA  TOTALE</t>
  </si>
  <si>
    <t>iva 22%</t>
  </si>
  <si>
    <t>Situazione confronto Iva  74  ter / Servizio singolo</t>
  </si>
  <si>
    <t>a favore Servizio singolo</t>
  </si>
  <si>
    <t>imposte irpef-irap-inps 45%</t>
  </si>
  <si>
    <t>Differenza a favore servizio singolo</t>
  </si>
  <si>
    <t>IVA DEBITO 74 Ter</t>
  </si>
  <si>
    <t>IVA DEBITO Servizio Singolo</t>
  </si>
  <si>
    <r>
      <t xml:space="preserve">I campi in giallo sono </t>
    </r>
    <r>
      <rPr>
        <b/>
        <sz val="10"/>
        <rFont val="Calibri"/>
        <family val="2"/>
        <scheme val="minor"/>
      </rPr>
      <t>GLI UNICI campi da gestire</t>
    </r>
    <r>
      <rPr>
        <sz val="10"/>
        <rFont val="Calibri"/>
        <family val="2"/>
        <scheme val="minor"/>
      </rPr>
      <t xml:space="preserve">: inserite il valore della VENDITA e quello di COSTO. Tutti gli altri verranno calcolati in automatico </t>
    </r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</si>
</sst>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0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</font>
    <font>
      <b/>
      <u/>
      <sz val="16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" fontId="7" fillId="0" borderId="0" xfId="0" applyNumberFormat="1" applyFont="1"/>
    <xf numFmtId="164" fontId="7" fillId="0" borderId="0" xfId="0" applyNumberFormat="1" applyFont="1"/>
    <xf numFmtId="0" fontId="7" fillId="2" borderId="0" xfId="0" applyFont="1" applyFill="1"/>
    <xf numFmtId="4" fontId="7" fillId="2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G16" sqref="G16"/>
    </sheetView>
  </sheetViews>
  <sheetFormatPr defaultRowHeight="12.75"/>
  <sheetData>
    <row r="1" spans="1:7" ht="39.75" customHeight="1">
      <c r="A1" s="6" t="s">
        <v>21</v>
      </c>
    </row>
    <row r="2" spans="1:7">
      <c r="A2" s="2" t="s">
        <v>0</v>
      </c>
    </row>
    <row r="3" spans="1:7">
      <c r="A3" t="s">
        <v>1</v>
      </c>
      <c r="B3" s="1">
        <v>1000000</v>
      </c>
    </row>
    <row r="4" spans="1:7" ht="20.25">
      <c r="A4" t="s">
        <v>2</v>
      </c>
      <c r="B4">
        <v>600000</v>
      </c>
      <c r="F4" s="4"/>
    </row>
    <row r="5" spans="1:7">
      <c r="A5" t="s">
        <v>3</v>
      </c>
      <c r="B5" s="1">
        <f>B3-B4</f>
        <v>400000</v>
      </c>
    </row>
    <row r="6" spans="1:7">
      <c r="A6" t="s">
        <v>4</v>
      </c>
      <c r="B6">
        <f>B5/1.2</f>
        <v>333333.33333333337</v>
      </c>
    </row>
    <row r="7" spans="1:7">
      <c r="A7" t="s">
        <v>5</v>
      </c>
      <c r="B7">
        <f>B6*0.2</f>
        <v>66666.666666666672</v>
      </c>
      <c r="C7" t="s">
        <v>31</v>
      </c>
    </row>
    <row r="10" spans="1:7">
      <c r="A10" s="2" t="s">
        <v>23</v>
      </c>
      <c r="E10" t="s">
        <v>4</v>
      </c>
      <c r="F10" t="s">
        <v>24</v>
      </c>
    </row>
    <row r="11" spans="1:7">
      <c r="C11" t="s">
        <v>25</v>
      </c>
      <c r="E11">
        <v>700000</v>
      </c>
      <c r="F11">
        <f>E11*0.1</f>
        <v>70000</v>
      </c>
    </row>
    <row r="12" spans="1:7">
      <c r="C12" t="s">
        <v>26</v>
      </c>
      <c r="E12">
        <v>170000</v>
      </c>
      <c r="F12">
        <f>E12*0.1</f>
        <v>17000</v>
      </c>
    </row>
    <row r="13" spans="1:7">
      <c r="C13" t="s">
        <v>27</v>
      </c>
      <c r="F13">
        <f>F11-F12</f>
        <v>53000</v>
      </c>
      <c r="G13" t="s">
        <v>31</v>
      </c>
    </row>
    <row r="15" spans="1:7">
      <c r="A15" s="2" t="s">
        <v>6</v>
      </c>
      <c r="B15" s="2"/>
      <c r="D15" t="s">
        <v>4</v>
      </c>
      <c r="F15" t="s">
        <v>8</v>
      </c>
    </row>
    <row r="16" spans="1:7">
      <c r="A16" t="s">
        <v>7</v>
      </c>
      <c r="B16" s="1">
        <f>B3</f>
        <v>1000000</v>
      </c>
      <c r="D16">
        <f>B16/1.1</f>
        <v>909090.90909090906</v>
      </c>
      <c r="F16">
        <f>D16*0.1</f>
        <v>90909.090909090912</v>
      </c>
    </row>
    <row r="17" spans="1:6">
      <c r="A17" t="s">
        <v>2</v>
      </c>
      <c r="B17">
        <f>B4</f>
        <v>600000</v>
      </c>
      <c r="D17">
        <f>B17/1.1</f>
        <v>545454.54545454541</v>
      </c>
      <c r="F17">
        <f>D17*0.1</f>
        <v>54545.454545454544</v>
      </c>
    </row>
    <row r="18" spans="1:6">
      <c r="A18" t="s">
        <v>3</v>
      </c>
      <c r="B18" s="1">
        <f>B5</f>
        <v>400000</v>
      </c>
      <c r="D18">
        <f>D16-D17</f>
        <v>363636.36363636365</v>
      </c>
      <c r="F18">
        <f>F16-F17</f>
        <v>36363.636363636368</v>
      </c>
    </row>
    <row r="20" spans="1:6">
      <c r="A20" s="2" t="s">
        <v>12</v>
      </c>
    </row>
    <row r="21" spans="1:6">
      <c r="A21" t="s">
        <v>9</v>
      </c>
      <c r="C21">
        <f>B7</f>
        <v>66666.666666666672</v>
      </c>
    </row>
    <row r="22" spans="1:6">
      <c r="A22" t="s">
        <v>10</v>
      </c>
      <c r="C22">
        <f>F18</f>
        <v>36363.636363636368</v>
      </c>
    </row>
    <row r="23" spans="1:6">
      <c r="A23" t="s">
        <v>3</v>
      </c>
      <c r="C23">
        <f>C21-C22</f>
        <v>30303.030303030304</v>
      </c>
      <c r="D23" t="s">
        <v>11</v>
      </c>
    </row>
    <row r="25" spans="1:6">
      <c r="A25" s="2" t="s">
        <v>13</v>
      </c>
      <c r="D25" t="s">
        <v>19</v>
      </c>
      <c r="F25" t="s">
        <v>20</v>
      </c>
    </row>
    <row r="26" spans="1:6">
      <c r="A26" t="s">
        <v>16</v>
      </c>
      <c r="B26">
        <f>D18</f>
        <v>363636.36363636365</v>
      </c>
    </row>
    <row r="27" spans="1:6">
      <c r="A27" t="s">
        <v>18</v>
      </c>
      <c r="B27">
        <f>B6</f>
        <v>333333.33333333337</v>
      </c>
    </row>
    <row r="28" spans="1:6">
      <c r="A28" t="s">
        <v>3</v>
      </c>
      <c r="B28">
        <f>B26-B27</f>
        <v>30303.030303030275</v>
      </c>
      <c r="D28">
        <f>D34</f>
        <v>-12121.212121212111</v>
      </c>
      <c r="F28">
        <f>B28+D28</f>
        <v>18181.818181818162</v>
      </c>
    </row>
    <row r="30" spans="1:6">
      <c r="A30" s="2" t="s">
        <v>14</v>
      </c>
      <c r="D30" t="s">
        <v>17</v>
      </c>
    </row>
    <row r="32" spans="1:6">
      <c r="A32" t="s">
        <v>15</v>
      </c>
      <c r="B32">
        <f>B6</f>
        <v>333333.33333333337</v>
      </c>
    </row>
    <row r="33" spans="1:4">
      <c r="A33" t="s">
        <v>16</v>
      </c>
      <c r="B33">
        <f>D18</f>
        <v>363636.36363636365</v>
      </c>
    </row>
    <row r="34" spans="1:4">
      <c r="A34" t="s">
        <v>3</v>
      </c>
      <c r="B34">
        <f>B32-B33</f>
        <v>-30303.030303030275</v>
      </c>
      <c r="D34">
        <f>B34*0.4</f>
        <v>-12121.212121212111</v>
      </c>
    </row>
    <row r="37" spans="1:4">
      <c r="A37" s="3" t="s">
        <v>34</v>
      </c>
    </row>
    <row r="38" spans="1:4">
      <c r="A38" t="s">
        <v>28</v>
      </c>
      <c r="D38">
        <f>B7</f>
        <v>66666.666666666672</v>
      </c>
    </row>
    <row r="39" spans="1:4">
      <c r="A39" t="s">
        <v>29</v>
      </c>
      <c r="D39">
        <f>F13</f>
        <v>53000</v>
      </c>
    </row>
    <row r="40" spans="1:4">
      <c r="A40" t="s">
        <v>30</v>
      </c>
      <c r="D40">
        <f>D38+D39</f>
        <v>119666.66666666667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>
      <selection activeCell="I33" sqref="I33"/>
    </sheetView>
  </sheetViews>
  <sheetFormatPr defaultRowHeight="12.75"/>
  <cols>
    <col min="1" max="16384" width="9.140625" style="7"/>
  </cols>
  <sheetData>
    <row r="1" spans="1:13">
      <c r="A1" s="13" t="s">
        <v>36</v>
      </c>
      <c r="B1" s="14"/>
      <c r="C1" s="14"/>
    </row>
    <row r="2" spans="1:13">
      <c r="A2" s="13"/>
      <c r="B2" s="14"/>
      <c r="C2" s="14"/>
    </row>
    <row r="3" spans="1:13">
      <c r="A3" s="11" t="s">
        <v>42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4"/>
      <c r="B4" s="14"/>
      <c r="C4" s="14"/>
    </row>
    <row r="5" spans="1:13">
      <c r="A5" s="14"/>
      <c r="B5" s="14"/>
      <c r="C5" s="14"/>
    </row>
    <row r="6" spans="1:13">
      <c r="A6" s="15" t="s">
        <v>0</v>
      </c>
      <c r="B6" s="14"/>
    </row>
    <row r="7" spans="1:13">
      <c r="A7" s="11" t="s">
        <v>1</v>
      </c>
      <c r="B7" s="12">
        <v>15000</v>
      </c>
    </row>
    <row r="8" spans="1:13">
      <c r="A8" s="11" t="s">
        <v>2</v>
      </c>
      <c r="B8" s="12">
        <v>10000</v>
      </c>
      <c r="F8" s="8"/>
    </row>
    <row r="9" spans="1:13">
      <c r="A9" s="7" t="s">
        <v>3</v>
      </c>
      <c r="B9" s="9">
        <f>B7-B8</f>
        <v>5000</v>
      </c>
    </row>
    <row r="10" spans="1:13">
      <c r="A10" s="7" t="s">
        <v>4</v>
      </c>
      <c r="B10" s="9">
        <f>B9/1.22</f>
        <v>4098.3606557377052</v>
      </c>
    </row>
    <row r="11" spans="1:13">
      <c r="A11" s="7" t="s">
        <v>35</v>
      </c>
      <c r="B11" s="9">
        <f>B10*0.22</f>
        <v>901.63934426229514</v>
      </c>
      <c r="C11" s="7" t="s">
        <v>40</v>
      </c>
    </row>
    <row r="13" spans="1:13">
      <c r="A13" s="8" t="s">
        <v>6</v>
      </c>
      <c r="B13" s="8"/>
      <c r="D13" s="7" t="s">
        <v>4</v>
      </c>
      <c r="F13" s="7" t="s">
        <v>8</v>
      </c>
    </row>
    <row r="14" spans="1:13">
      <c r="A14" s="7" t="s">
        <v>7</v>
      </c>
      <c r="B14" s="9">
        <f>B7</f>
        <v>15000</v>
      </c>
      <c r="C14" s="9"/>
      <c r="D14" s="9">
        <f>B14/1.1</f>
        <v>13636.363636363636</v>
      </c>
      <c r="E14" s="9"/>
      <c r="F14" s="9">
        <f>D14*0.1</f>
        <v>1363.6363636363637</v>
      </c>
    </row>
    <row r="15" spans="1:13">
      <c r="A15" s="7" t="s">
        <v>2</v>
      </c>
      <c r="B15" s="9">
        <f>B8</f>
        <v>10000</v>
      </c>
      <c r="C15" s="9"/>
      <c r="D15" s="9">
        <f>B15/1.1</f>
        <v>9090.9090909090901</v>
      </c>
      <c r="E15" s="9"/>
      <c r="F15" s="9">
        <f>D15*0.1</f>
        <v>909.09090909090901</v>
      </c>
    </row>
    <row r="16" spans="1:13">
      <c r="A16" s="7" t="s">
        <v>3</v>
      </c>
      <c r="B16" s="9">
        <f>B9</f>
        <v>5000</v>
      </c>
      <c r="C16" s="9"/>
      <c r="D16" s="9">
        <f>D14-D15</f>
        <v>4545.454545454546</v>
      </c>
      <c r="E16" s="9"/>
      <c r="F16" s="9">
        <f>F14-F15</f>
        <v>454.54545454545473</v>
      </c>
      <c r="G16" s="7" t="s">
        <v>41</v>
      </c>
    </row>
    <row r="18" spans="1:4">
      <c r="A18" s="8" t="s">
        <v>12</v>
      </c>
    </row>
    <row r="19" spans="1:4">
      <c r="A19" s="7" t="s">
        <v>9</v>
      </c>
      <c r="B19" s="10"/>
      <c r="C19" s="10">
        <f>B11</f>
        <v>901.63934426229514</v>
      </c>
    </row>
    <row r="20" spans="1:4">
      <c r="A20" s="7" t="s">
        <v>10</v>
      </c>
      <c r="B20" s="10"/>
      <c r="C20" s="10">
        <f>F16</f>
        <v>454.54545454545473</v>
      </c>
    </row>
    <row r="21" spans="1:4">
      <c r="A21" s="7" t="s">
        <v>3</v>
      </c>
      <c r="B21" s="10"/>
      <c r="C21" s="10">
        <f>C19-C20</f>
        <v>447.09388971684041</v>
      </c>
      <c r="D21" s="7" t="s">
        <v>37</v>
      </c>
    </row>
    <row r="22" spans="1:4">
      <c r="B22" s="10"/>
      <c r="C22" s="10"/>
    </row>
    <row r="23" spans="1:4">
      <c r="A23" s="8" t="s">
        <v>13</v>
      </c>
      <c r="B23" s="10"/>
      <c r="C23" s="10"/>
      <c r="D23" s="7" t="s">
        <v>19</v>
      </c>
    </row>
    <row r="24" spans="1:4">
      <c r="A24" s="7" t="s">
        <v>16</v>
      </c>
      <c r="B24" s="10">
        <f>D16</f>
        <v>4545.454545454546</v>
      </c>
      <c r="C24" s="10"/>
    </row>
    <row r="25" spans="1:4">
      <c r="A25" s="7" t="s">
        <v>18</v>
      </c>
      <c r="B25" s="10">
        <f>B10</f>
        <v>4098.3606557377052</v>
      </c>
      <c r="C25" s="10"/>
    </row>
    <row r="26" spans="1:4">
      <c r="A26" s="7" t="s">
        <v>3</v>
      </c>
      <c r="B26" s="10">
        <f>B24-B25</f>
        <v>447.09388971684075</v>
      </c>
      <c r="C26" s="10"/>
      <c r="D26" s="10">
        <f>D32</f>
        <v>-178.83755588673631</v>
      </c>
    </row>
    <row r="28" spans="1:4">
      <c r="A28" s="8" t="s">
        <v>14</v>
      </c>
      <c r="D28" s="7" t="s">
        <v>38</v>
      </c>
    </row>
    <row r="30" spans="1:4">
      <c r="A30" s="7" t="s">
        <v>15</v>
      </c>
      <c r="B30" s="10">
        <f>B10</f>
        <v>4098.3606557377052</v>
      </c>
      <c r="C30" s="10"/>
      <c r="D30" s="10"/>
    </row>
    <row r="31" spans="1:4">
      <c r="A31" s="7" t="s">
        <v>16</v>
      </c>
      <c r="B31" s="10">
        <f>D16</f>
        <v>4545.454545454546</v>
      </c>
      <c r="C31" s="10"/>
      <c r="D31" s="10"/>
    </row>
    <row r="32" spans="1:4">
      <c r="A32" s="7" t="s">
        <v>3</v>
      </c>
      <c r="B32" s="10">
        <f>B30-B31</f>
        <v>-447.09388971684075</v>
      </c>
      <c r="C32" s="10"/>
      <c r="D32" s="10">
        <f>B32*0.4</f>
        <v>-178.83755588673631</v>
      </c>
    </row>
    <row r="34" spans="1:2">
      <c r="A34" s="8" t="s">
        <v>39</v>
      </c>
      <c r="B34" s="8"/>
    </row>
    <row r="35" spans="1:2">
      <c r="A35" s="8"/>
      <c r="B35" s="8"/>
    </row>
    <row r="36" spans="1:2">
      <c r="A36" s="8"/>
      <c r="B36" s="8">
        <f>B26+D26</f>
        <v>268.25633383010444</v>
      </c>
    </row>
    <row r="37" spans="1:2">
      <c r="B37" s="8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topLeftCell="A10" workbookViewId="0">
      <selection activeCell="C36" sqref="C36"/>
    </sheetView>
  </sheetViews>
  <sheetFormatPr defaultRowHeight="12.75"/>
  <sheetData>
    <row r="1" spans="1:8" ht="45.75" customHeight="1">
      <c r="A1" s="5" t="s">
        <v>22</v>
      </c>
    </row>
    <row r="2" spans="1:8">
      <c r="A2" s="2" t="s">
        <v>0</v>
      </c>
    </row>
    <row r="3" spans="1:8">
      <c r="A3" t="s">
        <v>1</v>
      </c>
      <c r="B3" s="1">
        <v>1000000</v>
      </c>
    </row>
    <row r="4" spans="1:8" ht="20.25">
      <c r="A4" t="s">
        <v>2</v>
      </c>
      <c r="B4">
        <v>750000</v>
      </c>
      <c r="C4" t="s">
        <v>33</v>
      </c>
      <c r="F4" s="4"/>
    </row>
    <row r="5" spans="1:8">
      <c r="A5" t="s">
        <v>3</v>
      </c>
      <c r="B5" s="1">
        <f>B3-B4</f>
        <v>250000</v>
      </c>
    </row>
    <row r="6" spans="1:8">
      <c r="A6" t="s">
        <v>4</v>
      </c>
      <c r="B6">
        <f>B5/1.2</f>
        <v>208333.33333333334</v>
      </c>
    </row>
    <row r="7" spans="1:8">
      <c r="A7" t="s">
        <v>5</v>
      </c>
      <c r="B7">
        <f>B6*0.2</f>
        <v>41666.666666666672</v>
      </c>
    </row>
    <row r="10" spans="1:8">
      <c r="A10" s="2" t="s">
        <v>23</v>
      </c>
      <c r="E10" t="s">
        <v>4</v>
      </c>
      <c r="F10" t="s">
        <v>24</v>
      </c>
    </row>
    <row r="11" spans="1:8">
      <c r="C11" t="s">
        <v>25</v>
      </c>
      <c r="E11">
        <v>550000</v>
      </c>
      <c r="F11">
        <f>E11*0.1</f>
        <v>55000</v>
      </c>
      <c r="H11" t="s">
        <v>32</v>
      </c>
    </row>
    <row r="12" spans="1:8">
      <c r="C12" t="s">
        <v>26</v>
      </c>
      <c r="E12">
        <v>170000</v>
      </c>
      <c r="F12">
        <f>E12*0.1</f>
        <v>17000</v>
      </c>
    </row>
    <row r="13" spans="1:8">
      <c r="C13" t="s">
        <v>27</v>
      </c>
      <c r="F13">
        <f>F11-F12</f>
        <v>38000</v>
      </c>
    </row>
    <row r="15" spans="1:8">
      <c r="A15" s="2" t="s">
        <v>6</v>
      </c>
      <c r="B15" s="2"/>
      <c r="D15" t="s">
        <v>4</v>
      </c>
      <c r="F15" t="s">
        <v>8</v>
      </c>
    </row>
    <row r="16" spans="1:8">
      <c r="A16" t="s">
        <v>7</v>
      </c>
      <c r="B16" s="1">
        <f>B3</f>
        <v>1000000</v>
      </c>
      <c r="D16">
        <f>B16/1.1</f>
        <v>909090.90909090906</v>
      </c>
      <c r="F16">
        <f>D16*0.1</f>
        <v>90909.090909090912</v>
      </c>
    </row>
    <row r="17" spans="1:6">
      <c r="A17" t="s">
        <v>2</v>
      </c>
      <c r="B17">
        <f>B4</f>
        <v>750000</v>
      </c>
      <c r="D17">
        <f>B17/1.1</f>
        <v>681818.18181818177</v>
      </c>
      <c r="F17">
        <f>D17*0.1</f>
        <v>68181.818181818177</v>
      </c>
    </row>
    <row r="18" spans="1:6">
      <c r="A18" t="s">
        <v>3</v>
      </c>
      <c r="B18" s="1">
        <f>B5</f>
        <v>250000</v>
      </c>
      <c r="D18">
        <f>D16-D17</f>
        <v>227272.72727272729</v>
      </c>
      <c r="F18">
        <f>F16-F17</f>
        <v>22727.272727272735</v>
      </c>
    </row>
    <row r="20" spans="1:6">
      <c r="A20" s="2" t="s">
        <v>12</v>
      </c>
    </row>
    <row r="21" spans="1:6">
      <c r="A21" t="s">
        <v>9</v>
      </c>
      <c r="C21">
        <f>B7</f>
        <v>41666.666666666672</v>
      </c>
    </row>
    <row r="22" spans="1:6">
      <c r="A22" t="s">
        <v>10</v>
      </c>
      <c r="C22">
        <f>F18</f>
        <v>22727.272727272735</v>
      </c>
    </row>
    <row r="23" spans="1:6">
      <c r="A23" t="s">
        <v>3</v>
      </c>
      <c r="C23">
        <f>C21-C22</f>
        <v>18939.393939393936</v>
      </c>
      <c r="D23" t="s">
        <v>11</v>
      </c>
    </row>
    <row r="25" spans="1:6">
      <c r="A25" s="2" t="s">
        <v>13</v>
      </c>
      <c r="D25" t="s">
        <v>19</v>
      </c>
      <c r="F25" t="s">
        <v>20</v>
      </c>
    </row>
    <row r="26" spans="1:6">
      <c r="A26" t="s">
        <v>16</v>
      </c>
      <c r="B26">
        <f>D18</f>
        <v>227272.72727272729</v>
      </c>
    </row>
    <row r="27" spans="1:6">
      <c r="A27" t="s">
        <v>18</v>
      </c>
      <c r="B27">
        <f>B6</f>
        <v>208333.33333333334</v>
      </c>
    </row>
    <row r="28" spans="1:6">
      <c r="A28" t="s">
        <v>3</v>
      </c>
      <c r="B28">
        <f>B26-B27</f>
        <v>18939.393939393951</v>
      </c>
      <c r="D28">
        <f>D34</f>
        <v>-7575.7575757575805</v>
      </c>
      <c r="F28">
        <f>B28+D28</f>
        <v>11363.636363636371</v>
      </c>
    </row>
    <row r="30" spans="1:6">
      <c r="A30" s="2" t="s">
        <v>14</v>
      </c>
      <c r="D30" t="s">
        <v>17</v>
      </c>
    </row>
    <row r="32" spans="1:6">
      <c r="A32" t="s">
        <v>15</v>
      </c>
      <c r="B32">
        <f>B6</f>
        <v>208333.33333333334</v>
      </c>
    </row>
    <row r="33" spans="1:4">
      <c r="A33" t="s">
        <v>16</v>
      </c>
      <c r="B33">
        <f>D18</f>
        <v>227272.72727272729</v>
      </c>
    </row>
    <row r="34" spans="1:4">
      <c r="A34" t="s">
        <v>3</v>
      </c>
      <c r="B34">
        <f>B32-B33</f>
        <v>-18939.393939393951</v>
      </c>
      <c r="D34">
        <f>B34*0.4</f>
        <v>-7575.7575757575805</v>
      </c>
    </row>
    <row r="37" spans="1:4">
      <c r="A37" s="3" t="s">
        <v>34</v>
      </c>
    </row>
    <row r="38" spans="1:4">
      <c r="A38" t="s">
        <v>28</v>
      </c>
      <c r="D38">
        <f>B7</f>
        <v>41666.666666666672</v>
      </c>
    </row>
    <row r="39" spans="1:4">
      <c r="A39" t="s">
        <v>29</v>
      </c>
      <c r="D39">
        <f>F13</f>
        <v>38000</v>
      </c>
    </row>
    <row r="40" spans="1:4">
      <c r="A40" t="s">
        <v>30</v>
      </c>
      <c r="D40">
        <f>D38+D39</f>
        <v>79666.666666666672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CICCONE FULIN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Davide.Valpreda</cp:lastModifiedBy>
  <cp:lastPrinted>2010-11-15T16:08:52Z</cp:lastPrinted>
  <dcterms:created xsi:type="dcterms:W3CDTF">2010-11-15T14:40:16Z</dcterms:created>
  <dcterms:modified xsi:type="dcterms:W3CDTF">2015-11-05T09:54:13Z</dcterms:modified>
</cp:coreProperties>
</file>